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Phụ lục 1" sheetId="1" r:id="rId1"/>
  </sheets>
  <definedNames>
    <definedName name="_xlnm._FilterDatabase" localSheetId="0" hidden="1">'Phụ lục 1'!$A$5:$XER$18</definedName>
    <definedName name="_xlnm.Print_Titles" localSheetId="0">'Phụ lục 1'!$5:$5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 l="1"/>
  <c r="J18" i="1" s="1"/>
</calcChain>
</file>

<file path=xl/sharedStrings.xml><?xml version="1.0" encoding="utf-8"?>
<sst xmlns="http://schemas.openxmlformats.org/spreadsheetml/2006/main" count="76" uniqueCount="58">
  <si>
    <t>STT</t>
  </si>
  <si>
    <t>Tên hoạt chất</t>
  </si>
  <si>
    <t>Nhóm TCKT</t>
  </si>
  <si>
    <t>Đường dùng</t>
  </si>
  <si>
    <t>Dạng bào chế</t>
  </si>
  <si>
    <t>Số lượng</t>
  </si>
  <si>
    <t>Thành tiền</t>
  </si>
  <si>
    <t>Bơm tiêm</t>
  </si>
  <si>
    <t>Đơn vị tính</t>
  </si>
  <si>
    <t>Giá kế hoạch (VND)</t>
  </si>
  <si>
    <t>Tiêm</t>
  </si>
  <si>
    <t>Protein kháng nguyên bề mặt HBsAg (độ tinh khiết &gt;=95%)</t>
  </si>
  <si>
    <t>20mcg/1ml</t>
  </si>
  <si>
    <t>Lọ</t>
  </si>
  <si>
    <t>Ống</t>
  </si>
  <si>
    <t>Liều</t>
  </si>
  <si>
    <t>Ghi chú</t>
  </si>
  <si>
    <t>Mỗi 0,5ml vắc xin (kháng nguyên bề mặt, bất hoạt) chứa: A/Darwin/9/2021(H3N2)-like strain (A/Darwin/9/2021,SAN-010) 15mcg haemagglutinin,A/Victoria/4897/2022 (H1N1)pdm09-
like strain(A/Victoria/4897/2022, IVR-238) 15mcg haemagglutinin,B/Austria/1359417/2021-like strain (B/Austria/1359417/2021, BVR-26)15mcg haemagglutinin,B/Phuket/3073/2013 -like strain (B/Phuket/3073/2013, wild type) 15mcg haemagglutinin</t>
  </si>
  <si>
    <t>Mỗi 0,5ml vắc xin sau khi hoàn
nguyên chứa Vi rút thủy đậu sống giảm độc lực (Chủng: MAV/06, dòng tế bào: MRC-5) ≥ 3.800 PFU</t>
  </si>
  <si>
    <t>Virus dại bất hoạt (chủng Pitman moore, được nhân giống trên tế bào Vero)</t>
  </si>
  <si>
    <t>Kháng thể kháng vi rút dại 1000 IU</t>
  </si>
  <si>
    <t>Sau khi hoàn nguyên 01 liều (0,5ml) chứa: Giải độc tố bạch hầu ≥ 30IU; Giải độc tố uốn ván ≥ 40IU; Các kháng nguyên Bordetella pertussis gồm giải độc tố ho gà 25mcg và ngưng kết tố hồng cầu dạng sợi 25mcg và Pertactin 8mcg; Kháng nguyên bề mặt virus viêm gan B 10mcg; Virus bại liệt týp 1 bất hoạt (chủng Mahoney) 40DU; Virus bại liệt týp 2 bất hoạt (chủng MEF-1) 8DU; Virus bại liệt týp 3 bất hoạt (chủng Saukett) 32DU; Polysaccharide của Haemophilus influenza týp b 10mcg cộng hợp với 25mcg giải độc tố uốn ván như protein chất mang</t>
  </si>
  <si>
    <t>Mỗi liều vắc xin 0,5ml sau khi hoàn nguyên chứa: Tuýp huyết thanh 1 virus Dengue (virus sốt xuất huyết) (sống, giảm độc lực) ≥ 3,3 log 10 PFU; Tuýp huyết thanh 2 virus Dengue (virus sốt xuất huyết) (sống, giảm độc lực) ≥ 2,7 log 10 PFU; Tuýp huyết thanh 3 virus Dengue (virus sốt xuất huyết) (sống, giảm độc lực) ≥ 4,0 log 10 PFU; Tuýp huyết thanh 4 virus Dengue (virus sốt xuất huyết) (sống, giảm độc lực) ≥ 4,5 log 10 PFU</t>
  </si>
  <si>
    <t>Huyết thanh tuýp 1 polysaccharid phế cầu khuẩn 2,2mcg; Huyết thanh tuýp 3 polysaccharid phế cầu khuẩn 2,2mcg; Huyết thanh tuýp 4 polysaccharid phế cầu khuẩn 2,2mcg; Huyết thanh tuýp 5 polysaccharid phế cầu khuẩn 2,2mcg; Huyết thanh tuýp 6A polysaccharid phế cầu khuẩn 2,2mcg; Huyết thanh tuýp 6B polysaccharid phế cầu khuẩn 4,4mcg; Huyết thanh tuýp 7F polysaccharid phế cầu khuẩn 2,2mcg; Huyết thanh tuýp 9V polysaccharid phế cầu khuẩn 2,2mcg; Huyết thanh tuýp 14 polysaccharid phế cầu khuẩn 2,2mcg; Huyết thanh tuýp 18C polysaccharid phế cầu khuẩn 2,2mcg; Huyết thanh tuýp 19A polysaccharid phế cầu khuẩn 2,2mcg; Huyết thanh tuýp 19F polysaccharid phế cầu khuẩn 2,2mcg; Huyết thanh tuýp 23F polysaccharid phế cầu khuẩn 2,2mcg ; Cộng với Protein vận chuyển CRM197 32mcg</t>
  </si>
  <si>
    <t>Mỗi liều 0,5 ml vắc xin hoàn nguyên chứa: Virus Viêm não Nhật Bản chủng SA14-14-2 tái tổ hợp, sống, giảm độc lực</t>
  </si>
  <si>
    <t>15 mcg HA/chủng/ 0,5ml/liều</t>
  </si>
  <si>
    <t>≥ 3.800 PFU/0,5 mL</t>
  </si>
  <si>
    <t>≥ 2,5 IU/0,5ml</t>
  </si>
  <si>
    <t>0.5ml</t>
  </si>
  <si>
    <t>≥ 30 IU; ≥ 40 IU; 25 mcg; 25 mcg; 8 mcg; 10mcg; 40 DU; 8 DU; 32 DU; 10mcg cộng hợp với 25mcg giải độc tố uốn ván</t>
  </si>
  <si>
    <t>4,0 - 5,8 log PFU</t>
  </si>
  <si>
    <t>Tiêm bắp hoặc tiêm sâu dưới da</t>
  </si>
  <si>
    <t xml:space="preserve">Hỗn dịch tiêm
</t>
  </si>
  <si>
    <t>Tiêm dưới da</t>
  </si>
  <si>
    <t>Bột đông
khô pha
tiêm</t>
  </si>
  <si>
    <t>Tiêm bắp</t>
  </si>
  <si>
    <t>Dung dịch tiêm</t>
  </si>
  <si>
    <t>Tiêm bắp sâu</t>
  </si>
  <si>
    <t>Hỗn dịch tiêm</t>
  </si>
  <si>
    <t>Tiêm bắp/ Tiêm trong da</t>
  </si>
  <si>
    <t>Bột đông khô pha tiêm</t>
  </si>
  <si>
    <t>Tiêm bắp (IM) hoặc tiêm dưới da (SC)</t>
  </si>
  <si>
    <t>Bột đông khô Hib và hỗn dịch (DTPa-HBV-IPV) để pha hỗn dịch tiêm</t>
  </si>
  <si>
    <t>Bột pha tiêm</t>
  </si>
  <si>
    <t>Hỗn Dịch Tiêm</t>
  </si>
  <si>
    <t>Bột đông khô</t>
  </si>
  <si>
    <t>Bơm
tiêm</t>
  </si>
  <si>
    <t>Nồng độ,
 hàm lượng</t>
  </si>
  <si>
    <t>Globulin kháng độc tố uốn ván 1500đvqt</t>
  </si>
  <si>
    <t>Tổng cộng: 12 mặt hàng</t>
  </si>
  <si>
    <t>1000 IU/5ml</t>
  </si>
  <si>
    <t>1500 đvqt</t>
  </si>
  <si>
    <t>Liều 0.5ml chứa: Vi-rút sởi &gt;= 1.000 CCID50;  Vi rút Quai bị &gt;=12.500 CCID50; Vi rút Rubella &gt;=1.000 CCID50</t>
  </si>
  <si>
    <t xml:space="preserve">PHỤ LỤC </t>
  </si>
  <si>
    <t>Gói thầu Mua vắc xin phục vụ hoạt động tiêm chủng dịch vụ năm 2025-2026 
của Trung tâm Y tế khu vực Mỏ Cày Nam</t>
  </si>
  <si>
    <t>Số tiền ghi bằng chữ: Một tỷ chín trăm ba mươi bảy triệu năm trăm lẻ bảy ngàn năm trăm đồng./.</t>
  </si>
  <si>
    <t>Mỗi liều 0,5ml chứa 30mcg protein L1 HPV týp 6; 40mcg protein L1 HPV týp 11; 60mcg protein L1 HPV týp 16; 40mcg protein L1 HPV týp 18; 20mcg protein L1 HPV cho mỗi týp 31,33,45,52 và 58</t>
  </si>
  <si>
    <t>(Kèm theo Thông báo số            /TB-TTYT ngày 25/11/2025 của Trung tâm Y tế khu vực Mỏ Cày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</si>
</sst>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color rgb="FFFF0000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65" fontId="2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5" fontId="3" fillId="2" borderId="0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10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85775" cy="2857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FEB8BA03-BDB7-F240-83AE-07D196A2D94D}"/>
            </a:ext>
          </a:extLst>
        </xdr:cNvPr>
        <xdr:cNvSpPr txBox="1">
          <a:spLocks noChangeArrowheads="1"/>
        </xdr:cNvSpPr>
      </xdr:nvSpPr>
      <xdr:spPr bwMode="auto">
        <a:xfrm>
          <a:off x="1762125" y="1047750"/>
          <a:ext cx="485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485775" cy="285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D1DDF147-47E9-BA48-B00A-15776148130D}"/>
            </a:ext>
          </a:extLst>
        </xdr:cNvPr>
        <xdr:cNvSpPr txBox="1">
          <a:spLocks noChangeArrowheads="1"/>
        </xdr:cNvSpPr>
      </xdr:nvSpPr>
      <xdr:spPr bwMode="auto">
        <a:xfrm>
          <a:off x="1762125" y="1047750"/>
          <a:ext cx="485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485775" cy="2857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D4C2A041-F5F5-2F46-80C7-52FDABF5406D}"/>
            </a:ext>
          </a:extLst>
        </xdr:cNvPr>
        <xdr:cNvSpPr txBox="1">
          <a:spLocks noChangeArrowheads="1"/>
        </xdr:cNvSpPr>
      </xdr:nvSpPr>
      <xdr:spPr bwMode="auto">
        <a:xfrm>
          <a:off x="1762125" y="1047750"/>
          <a:ext cx="485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485775" cy="2857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5A43ADA5-B2DC-D54A-B39D-61D08DE85A6D}"/>
            </a:ext>
          </a:extLst>
        </xdr:cNvPr>
        <xdr:cNvSpPr txBox="1">
          <a:spLocks noChangeArrowheads="1"/>
        </xdr:cNvSpPr>
      </xdr:nvSpPr>
      <xdr:spPr bwMode="auto">
        <a:xfrm>
          <a:off x="1762125" y="1047750"/>
          <a:ext cx="485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zoomScaleNormal="100" workbookViewId="0">
      <selection activeCell="A3" sqref="A3:K3"/>
    </sheetView>
  </sheetViews>
  <sheetFormatPr defaultColWidth="6.28515625" defaultRowHeight="18.75" x14ac:dyDescent="0.25"/>
  <cols>
    <col min="1" max="1" width="6.5703125" style="6" bestFit="1" customWidth="1"/>
    <col min="2" max="2" width="52.140625" style="4" customWidth="1"/>
    <col min="3" max="3" width="10" style="6" customWidth="1"/>
    <col min="4" max="4" width="16.28515625" style="4" customWidth="1"/>
    <col min="5" max="5" width="11.42578125" style="6" customWidth="1"/>
    <col min="6" max="6" width="14.85546875" style="6" customWidth="1"/>
    <col min="7" max="7" width="9.42578125" style="6" customWidth="1"/>
    <col min="8" max="8" width="12.140625" style="3" customWidth="1"/>
    <col min="9" max="9" width="14.42578125" style="3" customWidth="1"/>
    <col min="10" max="10" width="22" style="3" customWidth="1"/>
    <col min="11" max="11" width="8.5703125" style="4" customWidth="1"/>
    <col min="12" max="16371" width="6.28515625" style="4"/>
    <col min="16372" max="16372" width="16.7109375" style="4" bestFit="1" customWidth="1"/>
    <col min="16373" max="16384" width="6.28515625" style="4"/>
  </cols>
  <sheetData>
    <row r="1" spans="1:29" x14ac:dyDescent="0.25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29" s="18" customFormat="1" ht="60" customHeight="1" x14ac:dyDescent="0.3">
      <c r="A2" s="35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9" x14ac:dyDescent="0.25">
      <c r="A3" s="32" t="s">
        <v>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7"/>
      <c r="M3" s="7"/>
      <c r="N3" s="7"/>
      <c r="O3" s="7"/>
      <c r="P3" s="7"/>
      <c r="Q3" s="7"/>
    </row>
    <row r="4" spans="1:29" s="5" customFormat="1" x14ac:dyDescent="0.25">
      <c r="B4" s="16"/>
      <c r="C4" s="8"/>
      <c r="E4" s="8"/>
      <c r="F4" s="8"/>
      <c r="G4" s="8"/>
      <c r="H4" s="17"/>
      <c r="I4" s="17"/>
      <c r="J4" s="17"/>
    </row>
    <row r="5" spans="1:29" s="11" customFormat="1" ht="56.25" x14ac:dyDescent="0.25">
      <c r="A5" s="10" t="s">
        <v>0</v>
      </c>
      <c r="B5" s="10" t="s">
        <v>1</v>
      </c>
      <c r="C5" s="10" t="s">
        <v>2</v>
      </c>
      <c r="D5" s="10" t="s">
        <v>47</v>
      </c>
      <c r="E5" s="10" t="s">
        <v>3</v>
      </c>
      <c r="F5" s="10" t="s">
        <v>4</v>
      </c>
      <c r="G5" s="10" t="s">
        <v>8</v>
      </c>
      <c r="H5" s="9" t="s">
        <v>5</v>
      </c>
      <c r="I5" s="9" t="s">
        <v>9</v>
      </c>
      <c r="J5" s="9" t="s">
        <v>6</v>
      </c>
      <c r="K5" s="10" t="s">
        <v>16</v>
      </c>
    </row>
    <row r="6" spans="1:29" s="14" customFormat="1" ht="219.75" customHeight="1" x14ac:dyDescent="0.25">
      <c r="A6" s="12">
        <v>1</v>
      </c>
      <c r="B6" s="19" t="s">
        <v>17</v>
      </c>
      <c r="C6" s="24">
        <v>1</v>
      </c>
      <c r="D6" s="25" t="s">
        <v>25</v>
      </c>
      <c r="E6" s="25" t="s">
        <v>31</v>
      </c>
      <c r="F6" s="25" t="s">
        <v>32</v>
      </c>
      <c r="G6" s="25" t="s">
        <v>7</v>
      </c>
      <c r="H6" s="28">
        <v>1000</v>
      </c>
      <c r="I6" s="31">
        <v>264000</v>
      </c>
      <c r="J6" s="1">
        <f t="shared" ref="J6:J17" si="0">H6*I6</f>
        <v>264000000</v>
      </c>
      <c r="K6" s="13"/>
    </row>
    <row r="7" spans="1:29" s="14" customFormat="1" ht="87.75" customHeight="1" x14ac:dyDescent="0.25">
      <c r="A7" s="12">
        <v>2</v>
      </c>
      <c r="B7" s="20" t="s">
        <v>18</v>
      </c>
      <c r="C7" s="24">
        <v>2</v>
      </c>
      <c r="D7" s="27" t="s">
        <v>26</v>
      </c>
      <c r="E7" s="27" t="s">
        <v>33</v>
      </c>
      <c r="F7" s="27" t="s">
        <v>34</v>
      </c>
      <c r="G7" s="27" t="s">
        <v>13</v>
      </c>
      <c r="H7" s="28">
        <v>100</v>
      </c>
      <c r="I7" s="31">
        <v>756000</v>
      </c>
      <c r="J7" s="1">
        <f t="shared" si="0"/>
        <v>75600000</v>
      </c>
      <c r="K7" s="13"/>
    </row>
    <row r="8" spans="1:29" s="14" customFormat="1" ht="37.5" x14ac:dyDescent="0.25">
      <c r="A8" s="12">
        <v>3</v>
      </c>
      <c r="B8" s="21" t="s">
        <v>48</v>
      </c>
      <c r="C8" s="24">
        <v>4</v>
      </c>
      <c r="D8" s="12" t="s">
        <v>51</v>
      </c>
      <c r="E8" s="25" t="s">
        <v>35</v>
      </c>
      <c r="F8" s="25" t="s">
        <v>36</v>
      </c>
      <c r="G8" s="25" t="s">
        <v>14</v>
      </c>
      <c r="H8" s="28">
        <v>1500</v>
      </c>
      <c r="I8" s="31">
        <v>34852</v>
      </c>
      <c r="J8" s="1">
        <f t="shared" si="0"/>
        <v>52278000</v>
      </c>
      <c r="K8" s="13"/>
    </row>
    <row r="9" spans="1:29" s="14" customFormat="1" ht="37.5" x14ac:dyDescent="0.25">
      <c r="A9" s="12">
        <v>4</v>
      </c>
      <c r="B9" s="22" t="s">
        <v>11</v>
      </c>
      <c r="C9" s="24">
        <v>5</v>
      </c>
      <c r="D9" s="12" t="s">
        <v>12</v>
      </c>
      <c r="E9" s="25" t="s">
        <v>37</v>
      </c>
      <c r="F9" s="25" t="s">
        <v>38</v>
      </c>
      <c r="G9" s="25" t="s">
        <v>13</v>
      </c>
      <c r="H9" s="28">
        <v>500</v>
      </c>
      <c r="I9" s="31">
        <v>79905</v>
      </c>
      <c r="J9" s="1">
        <f t="shared" si="0"/>
        <v>39952500</v>
      </c>
      <c r="K9" s="13"/>
    </row>
    <row r="10" spans="1:29" s="14" customFormat="1" ht="75" x14ac:dyDescent="0.25">
      <c r="A10" s="12">
        <v>5</v>
      </c>
      <c r="B10" s="21" t="s">
        <v>19</v>
      </c>
      <c r="C10" s="24">
        <v>5</v>
      </c>
      <c r="D10" s="25" t="s">
        <v>27</v>
      </c>
      <c r="E10" s="25" t="s">
        <v>39</v>
      </c>
      <c r="F10" s="25" t="s">
        <v>40</v>
      </c>
      <c r="G10" s="25" t="s">
        <v>13</v>
      </c>
      <c r="H10" s="28">
        <v>5500</v>
      </c>
      <c r="I10" s="31">
        <v>169890</v>
      </c>
      <c r="J10" s="1">
        <f t="shared" si="0"/>
        <v>934395000</v>
      </c>
      <c r="K10" s="13"/>
    </row>
    <row r="11" spans="1:29" s="14" customFormat="1" ht="37.5" x14ac:dyDescent="0.25">
      <c r="A11" s="12">
        <v>6</v>
      </c>
      <c r="B11" s="22" t="s">
        <v>20</v>
      </c>
      <c r="C11" s="24">
        <v>4</v>
      </c>
      <c r="D11" s="12" t="s">
        <v>50</v>
      </c>
      <c r="E11" s="25" t="s">
        <v>35</v>
      </c>
      <c r="F11" s="25" t="s">
        <v>36</v>
      </c>
      <c r="G11" s="25" t="s">
        <v>13</v>
      </c>
      <c r="H11" s="28">
        <v>300</v>
      </c>
      <c r="I11" s="31">
        <v>430186</v>
      </c>
      <c r="J11" s="1">
        <f t="shared" si="0"/>
        <v>129055800</v>
      </c>
      <c r="K11" s="13"/>
    </row>
    <row r="12" spans="1:29" s="14" customFormat="1" ht="117" customHeight="1" x14ac:dyDescent="0.25">
      <c r="A12" s="12">
        <v>7</v>
      </c>
      <c r="B12" s="21" t="s">
        <v>52</v>
      </c>
      <c r="C12" s="24">
        <v>1</v>
      </c>
      <c r="D12" s="25" t="s">
        <v>28</v>
      </c>
      <c r="E12" s="25" t="s">
        <v>41</v>
      </c>
      <c r="F12" s="25" t="s">
        <v>40</v>
      </c>
      <c r="G12" s="25" t="s">
        <v>13</v>
      </c>
      <c r="H12" s="28">
        <v>100</v>
      </c>
      <c r="I12" s="31">
        <v>391781</v>
      </c>
      <c r="J12" s="1">
        <f t="shared" si="0"/>
        <v>39178100</v>
      </c>
      <c r="K12" s="13"/>
      <c r="AC12" s="29"/>
    </row>
    <row r="13" spans="1:29" s="14" customFormat="1" ht="255" customHeight="1" x14ac:dyDescent="0.25">
      <c r="A13" s="12">
        <v>8</v>
      </c>
      <c r="B13" s="22" t="s">
        <v>21</v>
      </c>
      <c r="C13" s="24">
        <v>1</v>
      </c>
      <c r="D13" s="12" t="s">
        <v>29</v>
      </c>
      <c r="E13" s="12" t="s">
        <v>35</v>
      </c>
      <c r="F13" s="12" t="s">
        <v>42</v>
      </c>
      <c r="G13" s="12" t="s">
        <v>15</v>
      </c>
      <c r="H13" s="28">
        <v>50</v>
      </c>
      <c r="I13" s="31">
        <v>945704</v>
      </c>
      <c r="J13" s="1">
        <f t="shared" si="0"/>
        <v>47285200</v>
      </c>
      <c r="K13" s="13"/>
    </row>
    <row r="14" spans="1:29" s="14" customFormat="1" ht="187.5" x14ac:dyDescent="0.25">
      <c r="A14" s="12">
        <v>9</v>
      </c>
      <c r="B14" s="22" t="s">
        <v>22</v>
      </c>
      <c r="C14" s="24">
        <v>5</v>
      </c>
      <c r="D14" s="27" t="s">
        <v>28</v>
      </c>
      <c r="E14" s="12" t="s">
        <v>33</v>
      </c>
      <c r="F14" s="27" t="s">
        <v>43</v>
      </c>
      <c r="G14" s="27" t="s">
        <v>15</v>
      </c>
      <c r="H14" s="28">
        <v>100</v>
      </c>
      <c r="I14" s="31">
        <v>960336</v>
      </c>
      <c r="J14" s="1">
        <f t="shared" si="0"/>
        <v>96033600</v>
      </c>
      <c r="K14" s="13"/>
    </row>
    <row r="15" spans="1:29" s="14" customFormat="1" ht="93.75" x14ac:dyDescent="0.25">
      <c r="A15" s="12">
        <v>10</v>
      </c>
      <c r="B15" s="22" t="s">
        <v>56</v>
      </c>
      <c r="C15" s="25">
        <v>1</v>
      </c>
      <c r="D15" s="27" t="s">
        <v>28</v>
      </c>
      <c r="E15" s="25" t="s">
        <v>35</v>
      </c>
      <c r="F15" s="25" t="s">
        <v>44</v>
      </c>
      <c r="G15" s="12" t="s">
        <v>46</v>
      </c>
      <c r="H15" s="28">
        <v>50</v>
      </c>
      <c r="I15" s="31">
        <v>2726850</v>
      </c>
      <c r="J15" s="1">
        <f t="shared" si="0"/>
        <v>136342500</v>
      </c>
      <c r="K15" s="13"/>
    </row>
    <row r="16" spans="1:29" s="14" customFormat="1" ht="361.5" customHeight="1" x14ac:dyDescent="0.25">
      <c r="A16" s="12">
        <v>11</v>
      </c>
      <c r="B16" s="22" t="s">
        <v>23</v>
      </c>
      <c r="C16" s="26">
        <v>1</v>
      </c>
      <c r="D16" s="25" t="s">
        <v>28</v>
      </c>
      <c r="E16" s="26" t="s">
        <v>35</v>
      </c>
      <c r="F16" s="25" t="s">
        <v>38</v>
      </c>
      <c r="G16" s="12" t="s">
        <v>46</v>
      </c>
      <c r="H16" s="28">
        <v>50</v>
      </c>
      <c r="I16" s="31">
        <v>1077300</v>
      </c>
      <c r="J16" s="1">
        <f t="shared" si="0"/>
        <v>53865000</v>
      </c>
      <c r="K16" s="13"/>
    </row>
    <row r="17" spans="1:11" s="14" customFormat="1" ht="56.25" x14ac:dyDescent="0.25">
      <c r="A17" s="12">
        <v>12</v>
      </c>
      <c r="B17" s="30" t="s">
        <v>24</v>
      </c>
      <c r="C17" s="26">
        <v>5</v>
      </c>
      <c r="D17" s="23" t="s">
        <v>30</v>
      </c>
      <c r="E17" s="23" t="s">
        <v>10</v>
      </c>
      <c r="F17" s="23" t="s">
        <v>45</v>
      </c>
      <c r="G17" s="12" t="s">
        <v>13</v>
      </c>
      <c r="H17" s="28">
        <v>100</v>
      </c>
      <c r="I17" s="31">
        <v>695218</v>
      </c>
      <c r="J17" s="1">
        <f t="shared" si="0"/>
        <v>69521800</v>
      </c>
      <c r="K17" s="13"/>
    </row>
    <row r="18" spans="1:11" s="14" customFormat="1" ht="21.95" customHeight="1" x14ac:dyDescent="0.25">
      <c r="A18" s="15"/>
      <c r="B18" s="33" t="s">
        <v>49</v>
      </c>
      <c r="C18" s="33"/>
      <c r="D18" s="33"/>
      <c r="E18" s="33"/>
      <c r="F18" s="33"/>
      <c r="G18" s="33"/>
      <c r="H18" s="33"/>
      <c r="I18" s="34"/>
      <c r="J18" s="2">
        <f>SUM(J6:J17)</f>
        <v>1937507500</v>
      </c>
      <c r="K18" s="13"/>
    </row>
    <row r="19" spans="1:11" ht="19.5" x14ac:dyDescent="0.25">
      <c r="A19" s="37" t="s">
        <v>55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</row>
  </sheetData>
  <autoFilter ref="A5:XER18"/>
  <mergeCells count="5">
    <mergeCell ref="A3:K3"/>
    <mergeCell ref="B18:I18"/>
    <mergeCell ref="A2:K2"/>
    <mergeCell ref="A1:K1"/>
    <mergeCell ref="A19:K19"/>
  </mergeCells>
  <printOptions horizontalCentered="1"/>
  <pageMargins left="0" right="0" top="0.5" bottom="0.25" header="0.196850393700787" footer="0.196850393700787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1</vt:lpstr>
      <vt:lpstr>'Phụ lục 1'!Print_Titles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2025-10-07T00:16:26Z</cp:lastPrinted>
  <dcterms:created xsi:type="dcterms:W3CDTF">2024-06-17T09:56:52Z</dcterms:created>
  <dcterms:modified xsi:type="dcterms:W3CDTF">2025-11-25T06:46:45Z</dcterms:modified>
</cp:coreProperties>
</file>